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<sst xmlns="http://schemas.openxmlformats.org/spreadsheetml/2006/main" count="87" uniqueCount="63">
  <si>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1-</t>
  </si>
  <si>
    <t>m</t>
  </si>
  <si>
    <t>2-</t>
  </si>
  <si>
    <t>3-</t>
  </si>
  <si>
    <t>m2</t>
  </si>
  <si>
    <t>4-</t>
  </si>
  <si>
    <t>X doğrultu. Yağmur boru sayısı</t>
  </si>
  <si>
    <t>5-</t>
  </si>
  <si>
    <t>Y doğrultu Yağmur boru sayısı</t>
  </si>
  <si>
    <t>adet</t>
  </si>
  <si>
    <t>6-</t>
  </si>
  <si>
    <t>Çatı Yağmur Alan Zonu</t>
  </si>
  <si>
    <t>7-</t>
  </si>
  <si>
    <t>Yağmur Oluğu(dere) Çapı</t>
  </si>
  <si>
    <t>mm</t>
  </si>
  <si>
    <t>8-</t>
  </si>
  <si>
    <t>Beher Yağmur Boru Çapı</t>
  </si>
  <si>
    <t>9-</t>
  </si>
  <si>
    <t>Yağmur Ana Boru Çapı</t>
  </si>
  <si>
    <t>STANDART ÇAPLAR</t>
  </si>
  <si>
    <t>A-YAĞMUR SUYU TESİSATI</t>
  </si>
  <si>
    <t>B-</t>
  </si>
  <si>
    <t>PİSSU TESİSATI</t>
  </si>
  <si>
    <t>kişi</t>
  </si>
  <si>
    <t>Fosseptik-Daire</t>
  </si>
  <si>
    <t>Fosseptik-İşyeri</t>
  </si>
  <si>
    <t>m3</t>
  </si>
  <si>
    <t>5.1-</t>
  </si>
  <si>
    <t>5.2-</t>
  </si>
  <si>
    <t>İşyeri</t>
  </si>
  <si>
    <t>Konut(Daire)</t>
  </si>
  <si>
    <t>m3/h</t>
  </si>
  <si>
    <t>5.3-</t>
  </si>
  <si>
    <t>Boru Çapı(Konut)</t>
  </si>
  <si>
    <t>5.4-</t>
  </si>
  <si>
    <t>Boru Çapı(işyeri)</t>
  </si>
  <si>
    <t>5.6-</t>
  </si>
  <si>
    <t>5.7-</t>
  </si>
  <si>
    <t>mss</t>
  </si>
  <si>
    <t>P.Basıncı(Konut)</t>
  </si>
  <si>
    <t>5.8-</t>
  </si>
  <si>
    <t>P.Basıncı(işyeri)</t>
  </si>
  <si>
    <t>Seçilen Pompa</t>
  </si>
  <si>
    <t>Debi(Q)</t>
  </si>
  <si>
    <t>Basınç(Hm)</t>
  </si>
  <si>
    <t>Seçilen Boru Çapı</t>
  </si>
  <si>
    <t>Konut</t>
  </si>
  <si>
    <t>KONUT</t>
  </si>
  <si>
    <t>*Daire sayısı(konut)</t>
  </si>
  <si>
    <t>*Kişi  sayısı(işyeri)</t>
  </si>
  <si>
    <t>*Boru Uzunluğu(L)</t>
  </si>
  <si>
    <t>*Binanın X doğrult uzun</t>
  </si>
  <si>
    <t>*Binanın Y doğrult.uzun</t>
  </si>
  <si>
    <t>*Yatayda B.nın izdüşüm alanı</t>
  </si>
  <si>
    <t>*Düşey yükseklik</t>
  </si>
  <si>
    <t>Pompa Gücü(Pm)</t>
  </si>
  <si>
    <t>W</t>
  </si>
  <si>
    <t>Pompa Debisi (Q)</t>
  </si>
  <si>
    <t>Pompa Basma Yüksekliği (Hm)</t>
  </si>
  <si>
    <t>Not:*,açık sarı renkler giriş,gül rengi değerler çıkış değerleridir.</t>
  </si>
  <si>
    <t>Yağmur Oluğu çapı=75,100,125,150,175,200,250</t>
  </si>
  <si>
    <t>Yağmur Boru Çapı=  50,65,75,100,125</t>
  </si>
  <si>
    <t>Yağmur Ana Boru Çapı=75,100,125,150,200,250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</si>
</sst>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0"/>
      <name val="Arial Tur"/>
      <family val="0"/>
    </font>
    <font>
      <sz val="14"/>
      <color indexed="10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6"/>
      <color indexed="8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0" applyFont="1" applyFill="1" applyBorder="1" applyAlignment="1">
      <alignment horizontal="center" wrapText="1" readingOrder="1"/>
    </xf>
    <xf numFmtId="0" fontId="2" fillId="37" borderId="1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39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0">
      <selection activeCell="D43" sqref="D43"/>
    </sheetView>
  </sheetViews>
  <sheetFormatPr defaultColWidth="9.00390625" defaultRowHeight="12.75"/>
  <cols>
    <col min="1" max="1" width="3.75390625" style="0" customWidth="1"/>
    <col min="3" max="3" width="10.25390625" style="0" customWidth="1"/>
    <col min="4" max="4" width="12.375" style="0" customWidth="1"/>
    <col min="5" max="5" width="6.375" style="0" customWidth="1"/>
    <col min="6" max="6" width="10.125" style="0" customWidth="1"/>
    <col min="7" max="7" width="7.75390625" style="0" customWidth="1"/>
    <col min="10" max="10" width="6.125" style="0" customWidth="1"/>
  </cols>
  <sheetData>
    <row r="2" spans="1:6" ht="20.25">
      <c r="A2" s="62" t="s">
        <v>20</v>
      </c>
      <c r="B2" s="63"/>
      <c r="C2" s="63"/>
      <c r="D2" s="63"/>
      <c r="E2" s="63"/>
      <c r="F2" s="63"/>
    </row>
    <row r="3" spans="1:6" ht="12.75">
      <c r="A3" s="64"/>
      <c r="B3" s="64"/>
      <c r="C3" s="64"/>
      <c r="D3" s="64"/>
      <c r="E3" s="64"/>
      <c r="F3" s="64"/>
    </row>
    <row r="4" spans="1:6" ht="12.75">
      <c r="A4" s="58" t="s">
        <v>59</v>
      </c>
      <c r="B4" s="58"/>
      <c r="C4" s="58"/>
      <c r="D4" s="58"/>
      <c r="E4" s="58"/>
      <c r="F4" s="58"/>
    </row>
    <row r="5" spans="1:10" ht="15.75">
      <c r="A5" s="13" t="s">
        <v>0</v>
      </c>
      <c r="B5" s="33" t="s">
        <v>51</v>
      </c>
      <c r="C5" s="34"/>
      <c r="D5" s="55"/>
      <c r="E5" s="3">
        <v>40</v>
      </c>
      <c r="F5" s="3" t="s">
        <v>1</v>
      </c>
      <c r="G5" s="4"/>
      <c r="H5" s="4"/>
      <c r="I5" s="4"/>
      <c r="J5" s="4"/>
    </row>
    <row r="6" spans="1:10" ht="15.75">
      <c r="A6" s="13" t="s">
        <v>2</v>
      </c>
      <c r="B6" s="33" t="s">
        <v>52</v>
      </c>
      <c r="C6" s="34"/>
      <c r="D6" s="55"/>
      <c r="E6" s="3">
        <v>20</v>
      </c>
      <c r="F6" s="3" t="s">
        <v>1</v>
      </c>
      <c r="G6" s="4"/>
      <c r="H6" s="4"/>
      <c r="I6" s="4"/>
      <c r="J6" s="4"/>
    </row>
    <row r="7" spans="1:10" ht="15.75">
      <c r="A7" s="13" t="s">
        <v>3</v>
      </c>
      <c r="B7" s="42" t="s">
        <v>53</v>
      </c>
      <c r="C7" s="66"/>
      <c r="D7" s="43"/>
      <c r="E7" s="3">
        <v>800</v>
      </c>
      <c r="F7" s="3" t="s">
        <v>4</v>
      </c>
      <c r="G7" s="4"/>
      <c r="H7" s="4"/>
      <c r="I7" s="4"/>
      <c r="J7" s="4"/>
    </row>
    <row r="8" spans="1:10" ht="12.75">
      <c r="A8" s="30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3" t="s">
        <v>5</v>
      </c>
      <c r="B9" s="49" t="s">
        <v>6</v>
      </c>
      <c r="C9" s="50"/>
      <c r="D9" s="51"/>
      <c r="E9" s="6">
        <f>(E5/20)+1</f>
        <v>3</v>
      </c>
      <c r="F9" s="6" t="s">
        <v>9</v>
      </c>
      <c r="G9" s="4"/>
      <c r="H9" s="4"/>
      <c r="I9" s="4"/>
      <c r="J9" s="4"/>
    </row>
    <row r="10" spans="1:10" ht="12.75">
      <c r="A10" s="13" t="s">
        <v>7</v>
      </c>
      <c r="B10" s="49" t="s">
        <v>8</v>
      </c>
      <c r="C10" s="50"/>
      <c r="D10" s="51"/>
      <c r="E10" s="7">
        <f>(E6/20)+1</f>
        <v>2</v>
      </c>
      <c r="F10" s="6" t="s">
        <v>9</v>
      </c>
      <c r="G10" s="4"/>
      <c r="H10" s="4"/>
      <c r="I10" s="4"/>
      <c r="J10" s="4"/>
    </row>
    <row r="11" spans="1:10" ht="12.75">
      <c r="A11" s="13" t="s">
        <v>10</v>
      </c>
      <c r="B11" s="52" t="s">
        <v>11</v>
      </c>
      <c r="C11" s="53"/>
      <c r="D11" s="54"/>
      <c r="E11" s="8">
        <f>E7/(E9+E10)</f>
        <v>160</v>
      </c>
      <c r="F11" s="9" t="s">
        <v>4</v>
      </c>
      <c r="G11" s="4"/>
      <c r="H11" s="27"/>
      <c r="I11" s="27"/>
      <c r="J11" s="27"/>
    </row>
    <row r="12" spans="1:11" ht="12.75">
      <c r="A12" s="30"/>
      <c r="B12" s="4"/>
      <c r="C12" s="4"/>
      <c r="D12" s="4"/>
      <c r="E12" s="4"/>
      <c r="F12" s="4"/>
      <c r="G12" s="4"/>
      <c r="H12" s="32"/>
      <c r="I12" s="32"/>
      <c r="J12" s="32"/>
      <c r="K12" s="1"/>
    </row>
    <row r="13" spans="1:11" ht="15">
      <c r="A13" s="13" t="s">
        <v>12</v>
      </c>
      <c r="B13" s="39" t="s">
        <v>13</v>
      </c>
      <c r="C13" s="40"/>
      <c r="D13" s="41"/>
      <c r="E13" s="10">
        <f>25*POWER(E11,0.4)</f>
        <v>190.36539387158783</v>
      </c>
      <c r="F13" s="11" t="s">
        <v>14</v>
      </c>
      <c r="G13" s="4"/>
      <c r="H13" s="32"/>
      <c r="I13" s="32"/>
      <c r="J13" s="32"/>
      <c r="K13" s="1"/>
    </row>
    <row r="14" spans="1:11" ht="15">
      <c r="A14" s="13" t="s">
        <v>15</v>
      </c>
      <c r="B14" s="39" t="s">
        <v>16</v>
      </c>
      <c r="C14" s="40"/>
      <c r="D14" s="41"/>
      <c r="E14" s="10">
        <f>9*POWER(E11,0.4)</f>
        <v>68.53154179377161</v>
      </c>
      <c r="F14" s="11" t="s">
        <v>14</v>
      </c>
      <c r="G14" s="4"/>
      <c r="H14" s="32"/>
      <c r="I14" s="32"/>
      <c r="J14" s="32"/>
      <c r="K14" s="1"/>
    </row>
    <row r="15" spans="1:11" ht="15">
      <c r="A15" s="13" t="s">
        <v>17</v>
      </c>
      <c r="B15" s="39" t="s">
        <v>18</v>
      </c>
      <c r="C15" s="40"/>
      <c r="D15" s="41"/>
      <c r="E15" s="10">
        <f>11*POWER(E11,0.4)</f>
        <v>83.76077330349864</v>
      </c>
      <c r="F15" s="11" t="s">
        <v>14</v>
      </c>
      <c r="G15" s="4"/>
      <c r="H15" s="32"/>
      <c r="I15" s="32"/>
      <c r="J15" s="32"/>
      <c r="K15" s="1"/>
    </row>
    <row r="16" spans="1:11" ht="12.75">
      <c r="A16" s="27"/>
      <c r="B16" s="65" t="s">
        <v>19</v>
      </c>
      <c r="C16" s="65"/>
      <c r="D16" s="65"/>
      <c r="E16" s="38"/>
      <c r="F16" s="38"/>
      <c r="G16" s="4"/>
      <c r="H16" s="28"/>
      <c r="I16" s="28"/>
      <c r="J16" s="28"/>
      <c r="K16" s="1"/>
    </row>
    <row r="17" spans="1:11" ht="15">
      <c r="A17" s="27"/>
      <c r="B17" s="56" t="s">
        <v>60</v>
      </c>
      <c r="C17" s="56"/>
      <c r="D17" s="56"/>
      <c r="E17" s="57"/>
      <c r="F17" s="57"/>
      <c r="G17" s="4"/>
      <c r="H17" s="28"/>
      <c r="I17" s="28"/>
      <c r="J17" s="28"/>
      <c r="K17" s="1"/>
    </row>
    <row r="18" spans="1:10" ht="15">
      <c r="A18" s="4"/>
      <c r="B18" s="56" t="s">
        <v>61</v>
      </c>
      <c r="C18" s="56"/>
      <c r="D18" s="56"/>
      <c r="E18" s="57"/>
      <c r="F18" s="57"/>
      <c r="G18" s="4"/>
      <c r="H18" s="4"/>
      <c r="I18" s="4"/>
      <c r="J18" s="4"/>
    </row>
    <row r="19" spans="1:10" ht="15">
      <c r="A19" s="12"/>
      <c r="B19" s="56" t="s">
        <v>62</v>
      </c>
      <c r="C19" s="56"/>
      <c r="D19" s="56"/>
      <c r="E19" s="57"/>
      <c r="F19" s="57"/>
      <c r="G19" s="4"/>
      <c r="H19" s="4"/>
      <c r="I19" s="4"/>
      <c r="J19" s="4"/>
    </row>
    <row r="20" spans="1:10" ht="12.75">
      <c r="A20" s="27"/>
      <c r="B20" s="28"/>
      <c r="C20" s="28"/>
      <c r="D20" s="28"/>
      <c r="E20" s="23"/>
      <c r="F20" s="23"/>
      <c r="G20" s="4"/>
      <c r="H20" s="4"/>
      <c r="I20" s="4"/>
      <c r="J20" s="4"/>
    </row>
    <row r="21" spans="1:10" ht="20.25">
      <c r="A21" s="29" t="s">
        <v>21</v>
      </c>
      <c r="B21" s="44" t="s">
        <v>22</v>
      </c>
      <c r="C21" s="45"/>
      <c r="D21" s="45"/>
      <c r="E21" s="45"/>
      <c r="F21" s="4"/>
      <c r="G21" s="4"/>
      <c r="H21" s="4"/>
      <c r="I21" s="4"/>
      <c r="J21" s="4"/>
    </row>
    <row r="22" spans="1:10" ht="12.75">
      <c r="A22" s="12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13" t="s">
        <v>0</v>
      </c>
      <c r="B23" s="42" t="s">
        <v>48</v>
      </c>
      <c r="C23" s="43"/>
      <c r="D23" s="14">
        <v>10</v>
      </c>
      <c r="E23" s="14" t="s">
        <v>9</v>
      </c>
      <c r="F23" s="4"/>
      <c r="G23" s="4"/>
      <c r="H23" s="4"/>
      <c r="I23" s="4"/>
      <c r="J23" s="4"/>
    </row>
    <row r="24" spans="1:10" ht="15">
      <c r="A24" s="15" t="s">
        <v>2</v>
      </c>
      <c r="B24" s="60" t="s">
        <v>49</v>
      </c>
      <c r="C24" s="61"/>
      <c r="D24" s="14">
        <v>10</v>
      </c>
      <c r="E24" s="14" t="s">
        <v>23</v>
      </c>
      <c r="F24" s="4"/>
      <c r="G24" s="4"/>
      <c r="H24" s="4"/>
      <c r="I24" s="4"/>
      <c r="J24" s="4"/>
    </row>
    <row r="25" spans="1:10" ht="12.75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13" t="s">
        <v>3</v>
      </c>
      <c r="B26" s="39" t="s">
        <v>24</v>
      </c>
      <c r="C26" s="41"/>
      <c r="D26" s="11">
        <f>D23*12</f>
        <v>120</v>
      </c>
      <c r="E26" s="11" t="s">
        <v>26</v>
      </c>
      <c r="F26" s="16"/>
      <c r="G26" s="16"/>
      <c r="H26" s="16"/>
      <c r="I26" s="16"/>
      <c r="J26" s="4"/>
    </row>
    <row r="27" spans="1:10" ht="15">
      <c r="A27" s="13" t="s">
        <v>5</v>
      </c>
      <c r="B27" s="46" t="s">
        <v>25</v>
      </c>
      <c r="C27" s="47"/>
      <c r="D27" s="17">
        <f>D24*2.4</f>
        <v>24</v>
      </c>
      <c r="E27" s="11" t="s">
        <v>26</v>
      </c>
      <c r="F27" s="16"/>
      <c r="G27" s="16"/>
      <c r="H27" s="16"/>
      <c r="I27" s="16"/>
      <c r="J27" s="4"/>
    </row>
    <row r="28" spans="1:10" ht="15">
      <c r="A28" s="30"/>
      <c r="B28" s="16"/>
      <c r="C28" s="16"/>
      <c r="D28" s="16"/>
      <c r="E28" s="16"/>
      <c r="F28" s="16"/>
      <c r="G28" s="16"/>
      <c r="H28" s="16"/>
      <c r="I28" s="16"/>
      <c r="J28" s="4"/>
    </row>
    <row r="29" spans="1:10" ht="15">
      <c r="A29" s="13" t="s">
        <v>7</v>
      </c>
      <c r="B29" s="33" t="s">
        <v>57</v>
      </c>
      <c r="C29" s="34"/>
      <c r="D29" s="35"/>
      <c r="E29" s="36"/>
      <c r="F29" s="16"/>
      <c r="G29" s="16"/>
      <c r="H29" s="16"/>
      <c r="I29" s="16"/>
      <c r="J29" s="4"/>
    </row>
    <row r="30" spans="1:10" ht="15">
      <c r="A30" s="13" t="s">
        <v>27</v>
      </c>
      <c r="B30" s="48" t="s">
        <v>30</v>
      </c>
      <c r="C30" s="48"/>
      <c r="D30" s="11">
        <f>0.15*D23</f>
        <v>1.5</v>
      </c>
      <c r="E30" s="11" t="s">
        <v>31</v>
      </c>
      <c r="F30" s="16"/>
      <c r="G30" s="16"/>
      <c r="H30" s="16"/>
      <c r="I30" s="16"/>
      <c r="J30" s="4"/>
    </row>
    <row r="31" spans="1:10" ht="15">
      <c r="A31" s="13" t="s">
        <v>28</v>
      </c>
      <c r="B31" s="59" t="s">
        <v>29</v>
      </c>
      <c r="C31" s="59"/>
      <c r="D31" s="17">
        <f>0.04*D24</f>
        <v>0.4</v>
      </c>
      <c r="E31" s="11" t="s">
        <v>31</v>
      </c>
      <c r="F31" s="22"/>
      <c r="G31" s="22"/>
      <c r="H31" s="22"/>
      <c r="I31" s="22"/>
      <c r="J31" s="23"/>
    </row>
    <row r="32" spans="1:10" ht="15">
      <c r="A32" s="30"/>
      <c r="B32" s="37" t="s">
        <v>58</v>
      </c>
      <c r="C32" s="37"/>
      <c r="D32" s="38"/>
      <c r="E32" s="38"/>
      <c r="F32" s="26"/>
      <c r="G32" s="31" t="s">
        <v>45</v>
      </c>
      <c r="H32" s="31"/>
      <c r="I32" s="31"/>
      <c r="J32" s="23"/>
    </row>
    <row r="33" spans="1:10" ht="15">
      <c r="A33" s="13" t="s">
        <v>32</v>
      </c>
      <c r="B33" s="48" t="s">
        <v>33</v>
      </c>
      <c r="C33" s="48"/>
      <c r="D33" s="10">
        <f>13*POWER(D30,0.4)</f>
        <v>15.289027292820757</v>
      </c>
      <c r="E33" s="11" t="s">
        <v>14</v>
      </c>
      <c r="F33" s="22"/>
      <c r="G33" s="24" t="s">
        <v>46</v>
      </c>
      <c r="H33" s="24">
        <v>15</v>
      </c>
      <c r="I33" s="24" t="s">
        <v>14</v>
      </c>
      <c r="J33" s="23"/>
    </row>
    <row r="34" spans="1:10" ht="15">
      <c r="A34" s="13" t="s">
        <v>34</v>
      </c>
      <c r="B34" s="59" t="s">
        <v>35</v>
      </c>
      <c r="C34" s="59"/>
      <c r="D34" s="19">
        <f>13*POWER(D31,0.4)</f>
        <v>9.010882961016902</v>
      </c>
      <c r="E34" s="11" t="s">
        <v>14</v>
      </c>
      <c r="F34" s="22"/>
      <c r="G34" s="25" t="s">
        <v>29</v>
      </c>
      <c r="H34" s="24">
        <v>15</v>
      </c>
      <c r="I34" s="24" t="s">
        <v>14</v>
      </c>
      <c r="J34" s="23"/>
    </row>
    <row r="35" spans="1:10" ht="15">
      <c r="A35" s="30"/>
      <c r="B35" s="33" t="s">
        <v>54</v>
      </c>
      <c r="C35" s="55"/>
      <c r="D35" s="14">
        <v>10</v>
      </c>
      <c r="E35" s="14" t="s">
        <v>1</v>
      </c>
      <c r="F35" s="16"/>
      <c r="G35" s="16"/>
      <c r="H35" s="16"/>
      <c r="I35" s="16"/>
      <c r="J35" s="4"/>
    </row>
    <row r="36" spans="1:10" ht="15">
      <c r="A36" s="13" t="s">
        <v>36</v>
      </c>
      <c r="B36" s="42" t="s">
        <v>50</v>
      </c>
      <c r="C36" s="43"/>
      <c r="D36" s="14">
        <v>20</v>
      </c>
      <c r="E36" s="14" t="s">
        <v>1</v>
      </c>
      <c r="F36" s="16"/>
      <c r="G36" s="16"/>
      <c r="H36" s="16"/>
      <c r="I36" s="16"/>
      <c r="J36" s="4"/>
    </row>
    <row r="37" spans="1:10" ht="15">
      <c r="A37" s="13" t="s">
        <v>37</v>
      </c>
      <c r="B37" s="39" t="s">
        <v>39</v>
      </c>
      <c r="C37" s="41"/>
      <c r="D37" s="10">
        <f>(3.6*D36*POWER(D30,2)/POWER((H33/10),5))+D35</f>
        <v>31.333333333333332</v>
      </c>
      <c r="E37" s="11" t="s">
        <v>38</v>
      </c>
      <c r="F37" s="16"/>
      <c r="G37" s="16"/>
      <c r="H37" s="16"/>
      <c r="I37" s="16"/>
      <c r="J37" s="4"/>
    </row>
    <row r="38" spans="1:10" ht="15">
      <c r="A38" s="13" t="s">
        <v>40</v>
      </c>
      <c r="B38" s="46" t="s">
        <v>41</v>
      </c>
      <c r="C38" s="47"/>
      <c r="D38" s="19">
        <f>(3.6*D36*POWER(D31,2)/POWER((H34/10),5))+D35</f>
        <v>11.517037037037037</v>
      </c>
      <c r="E38" s="11" t="s">
        <v>38</v>
      </c>
      <c r="F38" s="16"/>
      <c r="G38" s="16"/>
      <c r="H38" s="16"/>
      <c r="I38" s="16"/>
      <c r="J38" s="4"/>
    </row>
    <row r="39" spans="1:10" ht="15">
      <c r="A39" s="30"/>
      <c r="B39" s="16"/>
      <c r="C39" s="16"/>
      <c r="D39" s="16"/>
      <c r="E39" s="16"/>
      <c r="F39" s="16"/>
      <c r="G39" s="16"/>
      <c r="H39" s="16"/>
      <c r="I39" s="16"/>
      <c r="J39" s="4"/>
    </row>
    <row r="40" spans="1:10" ht="15">
      <c r="A40" s="13" t="s">
        <v>10</v>
      </c>
      <c r="B40" s="33" t="s">
        <v>42</v>
      </c>
      <c r="C40" s="55"/>
      <c r="D40" s="14" t="s">
        <v>47</v>
      </c>
      <c r="E40" s="18"/>
      <c r="F40" s="16"/>
      <c r="G40" s="16"/>
      <c r="H40" s="16"/>
      <c r="I40" s="16"/>
      <c r="J40" s="4"/>
    </row>
    <row r="41" spans="1:10" ht="15">
      <c r="A41" s="2"/>
      <c r="B41" s="33" t="s">
        <v>43</v>
      </c>
      <c r="C41" s="55"/>
      <c r="D41" s="14">
        <v>0.75</v>
      </c>
      <c r="E41" s="14" t="s">
        <v>31</v>
      </c>
      <c r="F41" s="16"/>
      <c r="G41" s="16"/>
      <c r="H41" s="16"/>
      <c r="I41" s="16"/>
      <c r="J41" s="4"/>
    </row>
    <row r="42" spans="1:10" ht="15">
      <c r="A42" s="2"/>
      <c r="B42" s="33" t="s">
        <v>44</v>
      </c>
      <c r="C42" s="55"/>
      <c r="D42" s="14">
        <v>15</v>
      </c>
      <c r="E42" s="14" t="s">
        <v>38</v>
      </c>
      <c r="F42" s="16"/>
      <c r="G42" s="16"/>
      <c r="H42" s="16"/>
      <c r="I42" s="16"/>
      <c r="J42" s="4"/>
    </row>
    <row r="43" spans="1:10" ht="15">
      <c r="A43" s="20"/>
      <c r="B43" s="39" t="s">
        <v>55</v>
      </c>
      <c r="C43" s="36"/>
      <c r="D43" s="21">
        <f>6*D41*D42</f>
        <v>67.5</v>
      </c>
      <c r="E43" s="11" t="s">
        <v>56</v>
      </c>
      <c r="F43" s="4"/>
      <c r="G43" s="4"/>
      <c r="H43" s="4"/>
      <c r="I43" s="4"/>
      <c r="J43" s="4"/>
    </row>
  </sheetData>
  <sheetProtection/>
  <mergeCells count="40">
    <mergeCell ref="A2:F2"/>
    <mergeCell ref="A3:F3"/>
    <mergeCell ref="B16:F16"/>
    <mergeCell ref="B17:F17"/>
    <mergeCell ref="B5:D5"/>
    <mergeCell ref="B6:D6"/>
    <mergeCell ref="B7:D7"/>
    <mergeCell ref="B9:D9"/>
    <mergeCell ref="A4:F4"/>
    <mergeCell ref="B41:C41"/>
    <mergeCell ref="B31:C31"/>
    <mergeCell ref="B33:C33"/>
    <mergeCell ref="B34:C34"/>
    <mergeCell ref="B35:C35"/>
    <mergeCell ref="B24:C24"/>
    <mergeCell ref="B26:C26"/>
    <mergeCell ref="B42:C42"/>
    <mergeCell ref="B43:C43"/>
    <mergeCell ref="B36:C36"/>
    <mergeCell ref="B37:C37"/>
    <mergeCell ref="B38:C38"/>
    <mergeCell ref="B40:C40"/>
    <mergeCell ref="B27:C27"/>
    <mergeCell ref="B30:C30"/>
    <mergeCell ref="B10:D10"/>
    <mergeCell ref="B11:D11"/>
    <mergeCell ref="B13:D13"/>
    <mergeCell ref="B14:D14"/>
    <mergeCell ref="B18:F18"/>
    <mergeCell ref="B19:F19"/>
    <mergeCell ref="G32:I32"/>
    <mergeCell ref="H12:J12"/>
    <mergeCell ref="B29:E29"/>
    <mergeCell ref="B32:E32"/>
    <mergeCell ref="H13:J13"/>
    <mergeCell ref="H14:J14"/>
    <mergeCell ref="H15:J15"/>
    <mergeCell ref="B15:D15"/>
    <mergeCell ref="B23:C23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Soner Yazgören</cp:lastModifiedBy>
  <cp:lastPrinted>2006-04-17T10:47:52Z</cp:lastPrinted>
  <dcterms:created xsi:type="dcterms:W3CDTF">2004-10-18T10:10:10Z</dcterms:created>
  <dcterms:modified xsi:type="dcterms:W3CDTF">2009-11-04T06:33:02Z</dcterms:modified>
  <cp:category/>
  <cp:version/>
  <cp:contentType/>
  <cp:contentStatus/>
</cp:coreProperties>
</file>